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iyah\Downloads\RC Upper Tag\"/>
    </mc:Choice>
  </mc:AlternateContent>
  <bookViews>
    <workbookView xWindow="0" yWindow="0" windowWidth="28800" windowHeight="123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8" i="5"/>
  <c r="J47" i="5"/>
  <c r="J55" i="5"/>
  <c r="H53" i="5"/>
  <c r="H48" i="5"/>
  <c r="H55" i="5"/>
  <c r="F53" i="5"/>
  <c r="F48" i="5"/>
  <c r="F55" i="5"/>
  <c r="J53" i="5"/>
  <c r="B5" i="5"/>
  <c r="F47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9" i="5"/>
  <c r="J50" i="5"/>
  <c r="J51" i="5"/>
  <c r="H47" i="5"/>
  <c r="H49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<sst xmlns="http://schemas.openxmlformats.org/spreadsheetml/2006/main" count="257" uniqueCount="147">
  <si>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</si>
  <si>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</si>
  <si>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</si>
  <si>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</si>
  <si>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</si>
  <si>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</si>
  <si>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</si>
  <si>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</si>
  <si>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</si>
  <si>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</si>
  <si>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</si>
  <si>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</si>
  <si>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</si>
  <si>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</si>
  <si>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</si>
  <si>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</si>
  <si>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</si>
  <si>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</si>
  <si>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</si>
  <si>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</si>
  <si>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</si>
  <si>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</si>
  <si>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</si>
  <si>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</si>
  <si>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</si>
  <si>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</si>
  <si>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</si>
  <si>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</si>
  <si>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</si>
  <si>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</si>
  <si>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</si>
  <si>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</si>
  <si>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</si>
  <si>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</si>
  <si>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</si>
  <si>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</si>
  <si>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</si>
  <si>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</si>
  <si>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</si>
  <si>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</si>
  <si>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</si>
  <si>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</si>
  <si>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</si>
  <si>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</si>
  <si>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</si>
  <si>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</si>
  <si>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</si>
  <si>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</si>
  <si>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</si>
  <si>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</si>
  <si>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</si>
  <si>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</si>
  <si>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</si>
  <si>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</si>
  <si>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</si>
  <si>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</si>
  <si>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</si>
  <si>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</si>
  <si>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</si>
  <si>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</si>
  <si>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</si>
  <si>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</si>
  <si>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</si>
  <si>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</si>
  <si>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</si>
  <si>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</si>
  <si>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</si>
  <si>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</si>
  <si>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</si>
  <si>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</si>
  <si>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</si>
  <si>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</si>
  <si>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</si>
  <si>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</si>
  <si>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</si>
  <si>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</si>
  <si>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</si>
  <si>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</si>
  <si>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</si>
  <si>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</si>
  <si>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</si>
  <si>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</si>
  <si>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</si>
  <si>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</si>
  <si>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</si>
  <si>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</si>
  <si>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</si>
  <si>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</si>
  <si>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</si>
  <si>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</si>
  <si>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</si>
  <si>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</si>
  <si>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</si>
  <si>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</si>
  <si>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</si>
  <si>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</si>
  <si>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</si>
  <si>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</si>
  <si>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</si>
  <si>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</si>
  <si>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</si>
  <si>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</si>
  <si>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</si>
  <si>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</si>
  <si>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</si>
  <si>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</si>
  <si>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</si>
  <si>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</si>
  <si>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</si>
  <si>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</si>
  <si>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</si>
  <si>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</si>
  <si>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</si>
  <si>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</si>
  <si>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</si>
  <si>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</si>
  <si>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</si>
  <si>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</si>
  <si>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</si>
  <si>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</si>
  <si>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</si>
  <si>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</si>
  <si>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</si>
  <si>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</si>
  <si>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</si>
  <si>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</si>
  <si>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</si>
  <si>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</si>
  <si>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</si>
  <si>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</si>
  <si>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</si>
  <si>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</si>
  <si>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</si>
  <si>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</si>
  <si>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</si>
  <si>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</si>
  <si>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Upper Tagbilaran</t>
  </si>
  <si>
    <t>1-F</t>
  </si>
  <si>
    <t>28-08-20</t>
  </si>
  <si>
    <t>Rochelyn T. Fuentes</t>
  </si>
  <si>
    <t>Lutchel M. Zanoria</t>
  </si>
  <si>
    <t>Zoom</t>
  </si>
  <si>
    <t>Toril elementary School</t>
  </si>
  <si>
    <t>Romeo D. Balaba</t>
  </si>
  <si>
    <t>18-08-20</t>
  </si>
  <si>
    <t>Linaw Beach Resort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</si>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</sst>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zoomScaleNormal="100" zoomScaleSheetLayoutView="100" workbookViewId="0">
      <selection activeCell="N27" sqref="N27:O2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44044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139</v>
      </c>
      <c r="J6" s="202"/>
      <c r="K6" s="202"/>
      <c r="L6" s="202"/>
      <c r="M6" s="202"/>
      <c r="N6" s="202" t="s">
        <v>140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44119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/>
      <c r="C11" s="152"/>
      <c r="D11" s="159"/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 t="s">
        <v>144</v>
      </c>
      <c r="C16" s="84"/>
      <c r="D16" s="172"/>
      <c r="E16" s="173"/>
      <c r="F16" s="78"/>
      <c r="G16" s="79"/>
      <c r="H16" s="80">
        <v>3</v>
      </c>
      <c r="I16" s="204"/>
      <c r="J16" s="91"/>
      <c r="K16" s="92"/>
      <c r="L16" s="93"/>
      <c r="M16" s="67"/>
      <c r="N16" s="67"/>
      <c r="O16" s="68"/>
      <c r="P16" s="44" t="s">
        <v>145</v>
      </c>
    </row>
    <row r="17" spans="1:16" s="35" customFormat="1" ht="12" customHeight="1" thickTop="1" thickBot="1">
      <c r="A17" s="87"/>
      <c r="B17" s="83">
        <v>43651</v>
      </c>
      <c r="C17" s="84"/>
      <c r="D17" s="172"/>
      <c r="E17" s="173"/>
      <c r="F17" s="173"/>
      <c r="G17" s="173"/>
      <c r="H17" s="78"/>
      <c r="I17" s="79"/>
      <c r="J17" s="80">
        <v>28</v>
      </c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 t="s">
        <v>138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4</v>
      </c>
      <c r="M19" s="80"/>
      <c r="N19" s="81"/>
      <c r="O19" s="82"/>
      <c r="P19" s="44" t="s">
        <v>142</v>
      </c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>
        <v>44051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2</v>
      </c>
      <c r="O27" s="102"/>
      <c r="P27" s="45" t="s">
        <v>141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18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18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Lutchel M. Zanoria</v>
      </c>
      <c r="B52" s="144"/>
      <c r="C52" s="145"/>
      <c r="D52" s="145"/>
      <c r="E52" s="145"/>
      <c r="F52" s="145"/>
      <c r="G52" s="145" t="str">
        <f>I6</f>
        <v>Rochelyn T. Fuentes</v>
      </c>
      <c r="H52" s="145"/>
      <c r="I52" s="145"/>
      <c r="J52" s="145"/>
      <c r="K52" s="145"/>
      <c r="L52" s="145"/>
      <c r="M52" s="146" t="s">
        <v>143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C46" zoomScale="172" zoomScaleNormal="172" workbookViewId="0">
      <selection activeCell="X5" sqref="X5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48" t="s">
        <v>114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</row>
    <row r="2" spans="1:27" ht="15" customHeight="1">
      <c r="A2" s="249" t="s">
        <v>59</v>
      </c>
      <c r="B2" s="249"/>
      <c r="C2" s="249"/>
      <c r="D2" s="249"/>
      <c r="E2" s="249"/>
      <c r="F2" s="251" t="s">
        <v>60</v>
      </c>
      <c r="G2" s="251"/>
      <c r="H2" s="251"/>
      <c r="I2" s="251"/>
      <c r="J2" s="251"/>
      <c r="K2" s="251"/>
      <c r="L2" s="251" t="s">
        <v>61</v>
      </c>
      <c r="M2" s="251"/>
      <c r="N2" s="251"/>
      <c r="O2" s="251"/>
      <c r="P2" s="251"/>
      <c r="Q2" s="251"/>
      <c r="R2" s="251" t="s">
        <v>62</v>
      </c>
      <c r="S2" s="251"/>
      <c r="T2" s="249" t="s">
        <v>63</v>
      </c>
      <c r="U2" s="249"/>
      <c r="V2" s="249"/>
      <c r="W2" s="249"/>
      <c r="X2" s="249" t="s">
        <v>64</v>
      </c>
      <c r="Y2" s="249"/>
      <c r="Z2" s="249"/>
      <c r="AA2" s="249"/>
    </row>
    <row r="3" spans="1:27" s="10" customFormat="1" ht="18.95" customHeight="1" thickBot="1">
      <c r="A3" s="250" t="str">
        <f>'Summary of Activities'!A6</f>
        <v>Upper Tagbilaran</v>
      </c>
      <c r="B3" s="250"/>
      <c r="C3" s="250"/>
      <c r="D3" s="250"/>
      <c r="E3" s="250"/>
      <c r="F3" s="250" t="str">
        <f>'Summary of Activities'!I6</f>
        <v>Rochelyn T. Fuentes</v>
      </c>
      <c r="G3" s="250"/>
      <c r="H3" s="250"/>
      <c r="I3" s="250"/>
      <c r="J3" s="250"/>
      <c r="K3" s="250"/>
      <c r="L3" s="250" t="str">
        <f>'Summary of Activities'!N6</f>
        <v>Lutchel M. Zanoria</v>
      </c>
      <c r="M3" s="250"/>
      <c r="N3" s="250"/>
      <c r="O3" s="250"/>
      <c r="P3" s="250"/>
      <c r="Q3" s="250"/>
      <c r="R3" s="250" t="str">
        <f>'Summary of Activities'!H6</f>
        <v>1-F</v>
      </c>
      <c r="S3" s="250"/>
      <c r="T3" s="297">
        <f>'Summary of Activities'!K2</f>
        <v>44044</v>
      </c>
      <c r="U3" s="297"/>
      <c r="V3" s="297"/>
      <c r="W3" s="297"/>
      <c r="X3" s="298">
        <f>'Summary of Activities'!O8</f>
        <v>44119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 t="str">
        <f>'Summary of Activities'!B19</f>
        <v>28-08-20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146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>
        <v>7</v>
      </c>
      <c r="G6" s="47">
        <v>168</v>
      </c>
      <c r="H6" s="50">
        <v>14000</v>
      </c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 t="s">
        <v>146</v>
      </c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55" t="s">
        <v>57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7"/>
      <c r="N44" s="238" t="s">
        <v>65</v>
      </c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</row>
    <row r="45" spans="1:27" ht="12" customHeight="1" thickTop="1" thickBot="1">
      <c r="A45" s="252" t="s">
        <v>58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4"/>
      <c r="M45" s="11">
        <v>1</v>
      </c>
      <c r="N45" s="239" t="s">
        <v>122</v>
      </c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1"/>
    </row>
    <row r="46" spans="1:27" ht="14.25">
      <c r="A46" s="9"/>
      <c r="B46" s="218" t="s">
        <v>55</v>
      </c>
      <c r="C46" s="218"/>
      <c r="D46" s="218"/>
      <c r="E46" s="218"/>
      <c r="F46" s="224" t="s">
        <v>54</v>
      </c>
      <c r="G46" s="224"/>
      <c r="H46" s="226" t="s">
        <v>68</v>
      </c>
      <c r="I46" s="227"/>
      <c r="J46" s="224" t="s">
        <v>70</v>
      </c>
      <c r="K46" s="224"/>
      <c r="L46" s="225"/>
      <c r="M46" s="11">
        <v>2</v>
      </c>
      <c r="N46" s="242" t="s">
        <v>123</v>
      </c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4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45" t="s">
        <v>124</v>
      </c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7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7</v>
      </c>
      <c r="G48" s="206"/>
      <c r="H48" s="205">
        <f>G6+G11+G16+G21+G26+G31+G36+G41</f>
        <v>168</v>
      </c>
      <c r="I48" s="206"/>
      <c r="J48" s="211">
        <f>H6+H11+H16+H21+H26+H31+H36+H41</f>
        <v>14000</v>
      </c>
      <c r="K48" s="211"/>
      <c r="L48" s="212"/>
      <c r="M48" s="237">
        <v>4</v>
      </c>
      <c r="N48" s="234" t="s">
        <v>125</v>
      </c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6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37"/>
      <c r="N49" s="234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6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37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37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37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37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31"/>
      <c r="B54" s="232"/>
      <c r="C54" s="232"/>
      <c r="D54" s="232"/>
      <c r="E54" s="233"/>
      <c r="F54" s="222"/>
      <c r="G54" s="223"/>
      <c r="H54" s="222"/>
      <c r="I54" s="223"/>
      <c r="J54" s="228"/>
      <c r="K54" s="229"/>
      <c r="L54" s="230"/>
      <c r="M54" s="237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19" t="s">
        <v>56</v>
      </c>
      <c r="B55" s="220"/>
      <c r="C55" s="220"/>
      <c r="D55" s="220"/>
      <c r="E55" s="221"/>
      <c r="F55" s="216">
        <f>SUM(F47:G53)</f>
        <v>7</v>
      </c>
      <c r="G55" s="217"/>
      <c r="H55" s="216">
        <f>SUM(H47:I53)</f>
        <v>168</v>
      </c>
      <c r="I55" s="217"/>
      <c r="J55" s="213">
        <f>SUM(J47:L53)</f>
        <v>14000</v>
      </c>
      <c r="K55" s="214"/>
      <c r="L55" s="215"/>
      <c r="M55" s="237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Aliyah</cp:lastModifiedBy>
  <cp:lastPrinted>2020-07-15T07:23:56Z</cp:lastPrinted>
  <dcterms:created xsi:type="dcterms:W3CDTF">2013-07-03T03:04:40Z</dcterms:created>
  <dcterms:modified xsi:type="dcterms:W3CDTF">2020-10-14T16:44:10Z</dcterms:modified>
</cp:coreProperties>
</file>